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19416" windowHeight="7992"/>
  </bookViews>
  <sheets>
    <sheet name="Calculadora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G19" i="2" l="1"/>
  <c r="G20" i="2" s="1"/>
  <c r="D13" i="2"/>
  <c r="D14" i="2" s="1"/>
  <c r="G7" i="2"/>
  <c r="D7" i="2"/>
  <c r="D9" i="2" s="1"/>
  <c r="D16" i="2" s="1"/>
  <c r="G15" i="2" l="1"/>
  <c r="G17" i="1" s="1"/>
  <c r="G13" i="2"/>
  <c r="G15" i="1" s="1"/>
  <c r="G10" i="2"/>
  <c r="G9" i="2"/>
  <c r="G10" i="1" s="1"/>
  <c r="G19" i="1"/>
  <c r="D19" i="1"/>
  <c r="D17" i="2"/>
  <c r="D19" i="2" s="1"/>
  <c r="D23" i="1" s="1"/>
  <c r="G22" i="2" l="1"/>
  <c r="G23" i="2"/>
  <c r="D21" i="2"/>
  <c r="G25" i="2" l="1"/>
  <c r="D25" i="1"/>
  <c r="G27" i="2" l="1"/>
  <c r="G25" i="1" s="1"/>
  <c r="G23" i="1"/>
</calcChain>
</file>

<file path=xl/sharedStrings.xml><?xml version="1.0" encoding="utf-8"?>
<sst xmlns="http://schemas.openxmlformats.org/spreadsheetml/2006/main" count="36" uniqueCount="25">
  <si>
    <t>Não tem obrigações</t>
  </si>
  <si>
    <t>Indique quantas obrigações pretende adquirir</t>
  </si>
  <si>
    <t>Investimento total</t>
  </si>
  <si>
    <t>Taxa de juro anual bruta</t>
  </si>
  <si>
    <t>Retorno total</t>
  </si>
  <si>
    <t>Retorno líquido (Assumindo uma taxa de retenção de 28%)</t>
  </si>
  <si>
    <t>Tem obrigações adquiridas em 2013</t>
  </si>
  <si>
    <t>Indique quantas obrigações detém</t>
  </si>
  <si>
    <t>Ao trocar recebe:</t>
  </si>
  <si>
    <t>Acerto de juros</t>
  </si>
  <si>
    <t>Bónus em dinheiro</t>
  </si>
  <si>
    <t>Fica com</t>
  </si>
  <si>
    <t>obrigações</t>
  </si>
  <si>
    <t>Se mantiver as obrigações recebe:</t>
  </si>
  <si>
    <t>Se mantiver recebe</t>
  </si>
  <si>
    <t>Juros brutos totais</t>
  </si>
  <si>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o retorno líquido assume uma taxa de retenção de 28%,</t>
    </r>
  </si>
  <si>
    <t>Juros líquidos* até Fevereiro de 2020</t>
  </si>
  <si>
    <t>Juros líquidos* até Março de 2016</t>
  </si>
  <si>
    <t>mas não tem em consideração as comissões já que estas variam consoante o intermediário financeiro.</t>
  </si>
  <si>
    <t>Calculadora: Obrigações de retalho da Mota-Engil</t>
  </si>
  <si>
    <t>Não tem obrigações da Mota-Engil</t>
  </si>
  <si>
    <t>Se trocar vai receber:</t>
  </si>
  <si>
    <t>Acerto de juros*</t>
  </si>
  <si>
    <t>Bónus em dinheiro*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</si>
</sst>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10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0" fontId="0" fillId="2" borderId="0" xfId="0" applyFill="1"/>
    <xf numFmtId="10" fontId="0" fillId="2" borderId="0" xfId="0" applyNumberFormat="1" applyFill="1"/>
    <xf numFmtId="10" fontId="0" fillId="2" borderId="0" xfId="1" applyNumberFormat="1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4" fillId="2" borderId="0" xfId="0" applyFont="1" applyFill="1"/>
    <xf numFmtId="44" fontId="0" fillId="2" borderId="0" xfId="2" applyFont="1" applyFill="1" applyAlignment="1">
      <alignment horizontal="center"/>
    </xf>
    <xf numFmtId="164" fontId="0" fillId="2" borderId="0" xfId="2" applyNumberFormat="1" applyFont="1" applyFill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4" fontId="2" fillId="2" borderId="0" xfId="2" applyFont="1" applyFill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603017</xdr:colOff>
      <xdr:row>3</xdr:row>
      <xdr:rowOff>33528</xdr:rowOff>
    </xdr:from>
    <xdr:to>
      <xdr:col>3</xdr:col>
      <xdr:colOff>249661</xdr:colOff>
      <xdr:row>6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617" y="986028"/>
          <a:ext cx="3742394" cy="766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RowColHeaders="0" tabSelected="1" workbookViewId="0">
      <selection activeCell="F18" sqref="F18"/>
    </sheetView>
  </sheetViews>
  <sheetFormatPr defaultColWidth="9.109375" defaultRowHeight="14.4" x14ac:dyDescent="0.3"/>
  <cols>
    <col min="1" max="2" width="9.109375" style="5"/>
    <col min="3" max="3" width="52.33203125" style="5" customWidth="1"/>
    <col min="4" max="4" width="9.44140625" style="5" customWidth="1"/>
    <col min="5" max="5" width="9.109375" style="5"/>
    <col min="6" max="6" width="43" style="5" bestFit="1" customWidth="1"/>
    <col min="7" max="7" width="9.44140625" style="5" bestFit="1" customWidth="1"/>
    <col min="8" max="16384" width="9.109375" style="5"/>
  </cols>
  <sheetData>
    <row r="1" spans="1:13" ht="15" x14ac:dyDescent="0.25">
      <c r="A1" s="15"/>
      <c r="B1" s="15"/>
      <c r="C1" s="15"/>
      <c r="D1" s="15"/>
      <c r="E1" s="15"/>
      <c r="F1" s="15"/>
    </row>
    <row r="2" spans="1:13" ht="15" x14ac:dyDescent="0.25">
      <c r="A2" s="15"/>
      <c r="B2" s="15"/>
      <c r="C2" s="15"/>
      <c r="D2" s="15"/>
      <c r="E2" s="15"/>
      <c r="F2" s="15"/>
    </row>
    <row r="3" spans="1:13" ht="15" x14ac:dyDescent="0.25">
      <c r="A3" s="15"/>
      <c r="B3" s="15"/>
      <c r="C3" s="15"/>
      <c r="D3" s="15"/>
      <c r="E3" s="15"/>
      <c r="F3" s="15"/>
    </row>
    <row r="4" spans="1:13" ht="18" x14ac:dyDescent="0.35">
      <c r="A4" s="15"/>
      <c r="B4" s="15"/>
      <c r="C4" s="15"/>
      <c r="D4" s="15"/>
      <c r="E4" s="15"/>
      <c r="F4" s="17" t="s">
        <v>6</v>
      </c>
    </row>
    <row r="5" spans="1:13" ht="15.75" thickBot="1" x14ac:dyDescent="0.3">
      <c r="A5" s="15"/>
      <c r="B5" s="15"/>
      <c r="C5" s="15"/>
      <c r="D5" s="15"/>
      <c r="E5" s="15"/>
      <c r="F5" s="15"/>
    </row>
    <row r="6" spans="1:13" ht="15" thickBot="1" x14ac:dyDescent="0.35">
      <c r="A6" s="15"/>
      <c r="B6" s="15"/>
      <c r="C6" s="15"/>
      <c r="D6" s="15"/>
      <c r="E6" s="15"/>
      <c r="F6" s="15" t="s">
        <v>7</v>
      </c>
      <c r="G6" s="20"/>
      <c r="L6" s="6"/>
    </row>
    <row r="7" spans="1:13" ht="15" x14ac:dyDescent="0.25">
      <c r="A7" s="15"/>
      <c r="B7" s="15"/>
      <c r="C7" s="15"/>
      <c r="D7" s="15"/>
      <c r="E7" s="15"/>
      <c r="F7" s="15"/>
      <c r="G7" s="10"/>
      <c r="M7" s="7"/>
    </row>
    <row r="8" spans="1:13" x14ac:dyDescent="0.3">
      <c r="A8" s="15"/>
      <c r="B8" s="15"/>
      <c r="C8" s="15"/>
      <c r="D8" s="15"/>
      <c r="E8" s="15"/>
      <c r="F8" s="16" t="s">
        <v>13</v>
      </c>
      <c r="G8" s="10"/>
    </row>
    <row r="9" spans="1:13" ht="15" x14ac:dyDescent="0.25">
      <c r="A9" s="15"/>
      <c r="B9" s="15"/>
      <c r="C9" s="15"/>
      <c r="D9" s="15"/>
      <c r="E9" s="15"/>
      <c r="F9" s="15"/>
      <c r="G9" s="10"/>
    </row>
    <row r="10" spans="1:13" ht="21" x14ac:dyDescent="0.4">
      <c r="A10" s="15"/>
      <c r="B10" s="15"/>
      <c r="C10" s="18" t="s">
        <v>20</v>
      </c>
      <c r="D10" s="15"/>
      <c r="E10" s="15"/>
      <c r="F10" s="15" t="s">
        <v>18</v>
      </c>
      <c r="G10" s="19">
        <f>Sheet2!G9</f>
        <v>0</v>
      </c>
    </row>
    <row r="11" spans="1:13" ht="15" x14ac:dyDescent="0.25">
      <c r="B11" s="15"/>
      <c r="C11" s="15"/>
      <c r="F11" s="12"/>
      <c r="G11" s="10"/>
    </row>
    <row r="12" spans="1:13" ht="15" x14ac:dyDescent="0.25">
      <c r="B12" s="15"/>
      <c r="C12" s="15"/>
    </row>
    <row r="13" spans="1:13" ht="15" x14ac:dyDescent="0.25">
      <c r="B13" s="15"/>
      <c r="C13" s="15"/>
      <c r="F13" s="8" t="s">
        <v>22</v>
      </c>
      <c r="G13" s="10"/>
    </row>
    <row r="14" spans="1:13" ht="15" x14ac:dyDescent="0.25">
      <c r="B14" s="15"/>
      <c r="C14" s="15"/>
      <c r="G14" s="10"/>
    </row>
    <row r="15" spans="1:13" ht="18" x14ac:dyDescent="0.35">
      <c r="B15" s="15"/>
      <c r="C15" s="17" t="s">
        <v>21</v>
      </c>
      <c r="F15" s="5" t="s">
        <v>23</v>
      </c>
      <c r="G15" s="13">
        <f>Sheet2!G13</f>
        <v>0</v>
      </c>
    </row>
    <row r="16" spans="1:13" ht="15.75" thickBot="1" x14ac:dyDescent="0.3">
      <c r="B16" s="15"/>
      <c r="C16" s="15"/>
      <c r="G16" s="13"/>
    </row>
    <row r="17" spans="2:8" ht="15" thickBot="1" x14ac:dyDescent="0.35">
      <c r="B17" s="15"/>
      <c r="C17" s="15" t="s">
        <v>1</v>
      </c>
      <c r="D17" s="20"/>
      <c r="F17" s="5" t="s">
        <v>24</v>
      </c>
      <c r="G17" s="13">
        <f>Sheet2!G15</f>
        <v>0</v>
      </c>
    </row>
    <row r="18" spans="2:8" ht="15" x14ac:dyDescent="0.25">
      <c r="B18" s="15"/>
      <c r="C18" s="15"/>
      <c r="D18" s="10"/>
      <c r="G18" s="10"/>
    </row>
    <row r="19" spans="2:8" x14ac:dyDescent="0.3">
      <c r="B19" s="15"/>
      <c r="C19" s="15" t="s">
        <v>2</v>
      </c>
      <c r="D19" s="14">
        <f>Sheet2!D9</f>
        <v>0</v>
      </c>
      <c r="F19" s="9" t="s">
        <v>11</v>
      </c>
      <c r="G19" s="10">
        <f>Sheet2!G7</f>
        <v>0</v>
      </c>
      <c r="H19" s="5" t="s">
        <v>12</v>
      </c>
    </row>
    <row r="20" spans="2:8" ht="15" x14ac:dyDescent="0.25">
      <c r="B20" s="15"/>
      <c r="C20" s="15"/>
      <c r="D20" s="10"/>
      <c r="G20" s="10"/>
    </row>
    <row r="21" spans="2:8" ht="15" x14ac:dyDescent="0.25">
      <c r="B21" s="15"/>
      <c r="C21" s="15" t="s">
        <v>3</v>
      </c>
      <c r="D21" s="11">
        <v>3.9E-2</v>
      </c>
      <c r="F21" s="5" t="s">
        <v>3</v>
      </c>
      <c r="G21" s="11">
        <v>3.9E-2</v>
      </c>
    </row>
    <row r="22" spans="2:8" ht="15" x14ac:dyDescent="0.25">
      <c r="D22" s="10"/>
      <c r="G22" s="10"/>
    </row>
    <row r="23" spans="2:8" x14ac:dyDescent="0.3">
      <c r="C23" s="5" t="s">
        <v>15</v>
      </c>
      <c r="D23" s="19">
        <f>Sheet2!D19</f>
        <v>0</v>
      </c>
      <c r="F23" s="5" t="s">
        <v>15</v>
      </c>
      <c r="G23" s="19">
        <f>Sheet2!G25</f>
        <v>0</v>
      </c>
    </row>
    <row r="24" spans="2:8" x14ac:dyDescent="0.3">
      <c r="D24" s="13"/>
      <c r="G24" s="13"/>
    </row>
    <row r="25" spans="2:8" x14ac:dyDescent="0.3">
      <c r="C25" s="5" t="s">
        <v>17</v>
      </c>
      <c r="D25" s="19">
        <f>Sheet2!D21</f>
        <v>0</v>
      </c>
      <c r="F25" s="5" t="s">
        <v>17</v>
      </c>
      <c r="G25" s="19">
        <f>Sheet2!G27</f>
        <v>0</v>
      </c>
    </row>
    <row r="26" spans="2:8" x14ac:dyDescent="0.3">
      <c r="F26" s="12"/>
      <c r="G26" s="13"/>
    </row>
    <row r="28" spans="2:8" x14ac:dyDescent="0.3">
      <c r="C28" s="12" t="s">
        <v>16</v>
      </c>
    </row>
    <row r="29" spans="2:8" x14ac:dyDescent="0.3">
      <c r="C29" s="12" t="s">
        <v>19</v>
      </c>
    </row>
  </sheetData>
  <sheetProtection password="C7EC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27"/>
  <sheetViews>
    <sheetView topLeftCell="A4" workbookViewId="0">
      <selection activeCell="G9" sqref="G9"/>
    </sheetView>
  </sheetViews>
  <sheetFormatPr defaultRowHeight="14.4" x14ac:dyDescent="0.3"/>
  <cols>
    <col min="3" max="3" width="41.88671875" customWidth="1"/>
    <col min="6" max="6" width="33" customWidth="1"/>
  </cols>
  <sheetData>
    <row r="5" spans="3:7" x14ac:dyDescent="0.3">
      <c r="C5" t="s">
        <v>0</v>
      </c>
      <c r="F5" t="s">
        <v>6</v>
      </c>
    </row>
    <row r="6" spans="3:7" ht="15.75" thickBot="1" x14ac:dyDescent="0.3"/>
    <row r="7" spans="3:7" ht="15" thickBot="1" x14ac:dyDescent="0.35">
      <c r="C7" t="s">
        <v>1</v>
      </c>
      <c r="D7" s="1">
        <f>Calculadora!D17</f>
        <v>0</v>
      </c>
      <c r="F7" t="s">
        <v>7</v>
      </c>
      <c r="G7" s="1">
        <f>Calculadora!G6</f>
        <v>0</v>
      </c>
    </row>
    <row r="8" spans="3:7" ht="15" x14ac:dyDescent="0.25">
      <c r="G8" s="2">
        <v>6.8500000000000005E-2</v>
      </c>
    </row>
    <row r="9" spans="3:7" ht="15" x14ac:dyDescent="0.25">
      <c r="C9" t="s">
        <v>2</v>
      </c>
      <c r="D9">
        <f>D7*500</f>
        <v>0</v>
      </c>
      <c r="F9" t="s">
        <v>14</v>
      </c>
      <c r="G9">
        <f>((G7*500)*G8)*0.72</f>
        <v>0</v>
      </c>
    </row>
    <row r="10" spans="3:7" ht="15" x14ac:dyDescent="0.25">
      <c r="G10">
        <f>G7*500</f>
        <v>0</v>
      </c>
    </row>
    <row r="11" spans="3:7" ht="15" x14ac:dyDescent="0.25">
      <c r="C11" t="s">
        <v>3</v>
      </c>
      <c r="D11" s="2">
        <v>3.9E-2</v>
      </c>
      <c r="F11" t="s">
        <v>8</v>
      </c>
    </row>
    <row r="13" spans="3:7" ht="15" x14ac:dyDescent="0.25">
      <c r="D13">
        <f>D11/12</f>
        <v>3.2499999999999999E-3</v>
      </c>
      <c r="F13" t="s">
        <v>9</v>
      </c>
      <c r="G13">
        <f>(9.99*G7)*0.72</f>
        <v>0</v>
      </c>
    </row>
    <row r="14" spans="3:7" ht="15" x14ac:dyDescent="0.25">
      <c r="D14" s="3">
        <f>D13*7</f>
        <v>2.2749999999999999E-2</v>
      </c>
    </row>
    <row r="15" spans="3:7" x14ac:dyDescent="0.3">
      <c r="F15" t="s">
        <v>10</v>
      </c>
      <c r="G15">
        <f>(G7*14.64)*0.72</f>
        <v>0</v>
      </c>
    </row>
    <row r="16" spans="3:7" ht="15" x14ac:dyDescent="0.25">
      <c r="D16">
        <f>(D11*D9)*4</f>
        <v>0</v>
      </c>
    </row>
    <row r="17" spans="3:7" ht="15" x14ac:dyDescent="0.25">
      <c r="D17">
        <f>D9*D14</f>
        <v>0</v>
      </c>
      <c r="F17" t="s">
        <v>3</v>
      </c>
      <c r="G17" s="2">
        <v>3.9E-2</v>
      </c>
    </row>
    <row r="19" spans="3:7" ht="15" x14ac:dyDescent="0.25">
      <c r="C19" t="s">
        <v>4</v>
      </c>
      <c r="D19">
        <f>SUM(D16:D17)</f>
        <v>0</v>
      </c>
      <c r="G19">
        <f>G17/12</f>
        <v>3.2499999999999999E-3</v>
      </c>
    </row>
    <row r="20" spans="3:7" ht="15" x14ac:dyDescent="0.25">
      <c r="G20" s="3">
        <f>G19*7</f>
        <v>2.2749999999999999E-2</v>
      </c>
    </row>
    <row r="21" spans="3:7" x14ac:dyDescent="0.3">
      <c r="C21" t="s">
        <v>5</v>
      </c>
      <c r="D21" s="4">
        <f>D19*0.72</f>
        <v>0</v>
      </c>
    </row>
    <row r="22" spans="3:7" ht="15" x14ac:dyDescent="0.25">
      <c r="G22">
        <f>(G17*G10)*4</f>
        <v>0</v>
      </c>
    </row>
    <row r="23" spans="3:7" ht="15" x14ac:dyDescent="0.25">
      <c r="G23">
        <f>G10*G20</f>
        <v>0</v>
      </c>
    </row>
    <row r="25" spans="3:7" ht="15" x14ac:dyDescent="0.25">
      <c r="F25" t="s">
        <v>4</v>
      </c>
      <c r="G25">
        <f>SUM(G22:G23)</f>
        <v>0</v>
      </c>
    </row>
    <row r="27" spans="3:7" x14ac:dyDescent="0.3">
      <c r="F27" t="s">
        <v>5</v>
      </c>
      <c r="G27" s="4">
        <f>G25*0.72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Calculadora</vt:lpstr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Moutinho</dc:creator>
  <cp:lastModifiedBy>Nuno Carregueiro</cp:lastModifiedBy>
  <dcterms:created xsi:type="dcterms:W3CDTF">2015-06-21T22:02:28Z</dcterms:created>
  <dcterms:modified xsi:type="dcterms:W3CDTF">2015-06-23T16:17:45Z</dcterms:modified>
</cp:coreProperties>
</file>